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下山隆\Desktop\"/>
    </mc:Choice>
  </mc:AlternateContent>
  <bookViews>
    <workbookView xWindow="-15" yWindow="-15" windowWidth="20085" windowHeight="9345" tabRatio="990"/>
  </bookViews>
  <sheets>
    <sheet name="金属屋根(高耐久遮熱）" sheetId="28" r:id="rId1"/>
  </sheets>
  <calcPr calcId="152511"/>
</workbook>
</file>

<file path=xl/calcChain.xml><?xml version="1.0" encoding="utf-8"?>
<calcChain xmlns="http://schemas.openxmlformats.org/spreadsheetml/2006/main">
  <c r="F13" i="28" l="1"/>
  <c r="I13" i="28" l="1"/>
  <c r="F12" i="28"/>
  <c r="I12" i="28"/>
  <c r="J4" i="28"/>
  <c r="F11" i="28"/>
  <c r="I11" i="28" s="1"/>
  <c r="I14" i="28" l="1"/>
  <c r="I15" i="28" s="1"/>
</calcChain>
</file>

<file path=xl/sharedStrings.xml><?xml version="1.0" encoding="utf-8"?>
<sst xmlns="http://schemas.openxmlformats.org/spreadsheetml/2006/main" count="41" uniqueCount="39">
  <si>
    <t>施工数量</t>
    <rPh sb="0" eb="2">
      <t>セコウ</t>
    </rPh>
    <rPh sb="2" eb="4">
      <t>スウリョウ</t>
    </rPh>
    <phoneticPr fontId="2"/>
  </si>
  <si>
    <t>使用材料</t>
    <rPh sb="0" eb="2">
      <t>シヨウ</t>
    </rPh>
    <rPh sb="2" eb="4">
      <t>ザイリョウ</t>
    </rPh>
    <phoneticPr fontId="2"/>
  </si>
  <si>
    <t>缶</t>
    <rPh sb="0" eb="1">
      <t>カン</t>
    </rPh>
    <phoneticPr fontId="2"/>
  </si>
  <si>
    <t>防水材料</t>
    <rPh sb="0" eb="2">
      <t>ボウスイ</t>
    </rPh>
    <rPh sb="2" eb="4">
      <t>ザイリョウ</t>
    </rPh>
    <phoneticPr fontId="2"/>
  </si>
  <si>
    <t>分類</t>
    <rPh sb="0" eb="2">
      <t>ブンルイ</t>
    </rPh>
    <phoneticPr fontId="2"/>
  </si>
  <si>
    <t>荷姿</t>
    <rPh sb="0" eb="1">
      <t>ニ</t>
    </rPh>
    <rPh sb="1" eb="2">
      <t>スガタ</t>
    </rPh>
    <phoneticPr fontId="2"/>
  </si>
  <si>
    <t>材料計算</t>
    <rPh sb="0" eb="2">
      <t>ザイリョウ</t>
    </rPh>
    <rPh sb="2" eb="4">
      <t>ケイサン</t>
    </rPh>
    <phoneticPr fontId="2"/>
  </si>
  <si>
    <t>使用量</t>
    <rPh sb="0" eb="3">
      <t>シヨウリョウ</t>
    </rPh>
    <phoneticPr fontId="2"/>
  </si>
  <si>
    <t>概算発注数量</t>
    <rPh sb="0" eb="2">
      <t>ガイサン</t>
    </rPh>
    <rPh sb="2" eb="4">
      <t>ハッチュウ</t>
    </rPh>
    <rPh sb="4" eb="6">
      <t>スウリョウ</t>
    </rPh>
    <phoneticPr fontId="2"/>
  </si>
  <si>
    <t>材料数量計算書</t>
    <rPh sb="0" eb="2">
      <t>ザイリョウ</t>
    </rPh>
    <rPh sb="2" eb="4">
      <t>スウリョウ</t>
    </rPh>
    <rPh sb="4" eb="7">
      <t>ケイサンショ</t>
    </rPh>
    <phoneticPr fontId="2"/>
  </si>
  <si>
    <t>適用工法</t>
    <rPh sb="0" eb="2">
      <t>テキヨウ</t>
    </rPh>
    <rPh sb="2" eb="4">
      <t>コウホウ</t>
    </rPh>
    <phoneticPr fontId="2"/>
  </si>
  <si>
    <t>実塗布面積</t>
    <rPh sb="0" eb="1">
      <t>ジツ</t>
    </rPh>
    <rPh sb="1" eb="3">
      <t>トフ</t>
    </rPh>
    <rPh sb="3" eb="5">
      <t>メンセキ</t>
    </rPh>
    <phoneticPr fontId="2"/>
  </si>
  <si>
    <t>実塗布面積とは　屋根面積に瓦棒・折板の形状による係数倍した数値です。</t>
    <rPh sb="0" eb="1">
      <t>ジツ</t>
    </rPh>
    <rPh sb="1" eb="3">
      <t>トフ</t>
    </rPh>
    <rPh sb="3" eb="5">
      <t>メンセキ</t>
    </rPh>
    <rPh sb="8" eb="10">
      <t>ヤネ</t>
    </rPh>
    <rPh sb="10" eb="12">
      <t>メンセキ</t>
    </rPh>
    <rPh sb="13" eb="14">
      <t>カワラ</t>
    </rPh>
    <rPh sb="14" eb="15">
      <t>ボウ</t>
    </rPh>
    <rPh sb="16" eb="17">
      <t>オリ</t>
    </rPh>
    <rPh sb="17" eb="18">
      <t>イタ</t>
    </rPh>
    <rPh sb="19" eb="21">
      <t>ケイジョウ</t>
    </rPh>
    <rPh sb="24" eb="26">
      <t>ケイスウ</t>
    </rPh>
    <rPh sb="26" eb="27">
      <t>バイ</t>
    </rPh>
    <rPh sb="29" eb="31">
      <t>スウチ</t>
    </rPh>
    <phoneticPr fontId="2"/>
  </si>
  <si>
    <t>金額</t>
    <rPh sb="0" eb="2">
      <t>キンガク</t>
    </rPh>
    <phoneticPr fontId="2"/>
  </si>
  <si>
    <t>※１。アルミ下地を除いて、プライマーは不要です。</t>
    <rPh sb="6" eb="7">
      <t>シタ</t>
    </rPh>
    <rPh sb="7" eb="8">
      <t>ジ</t>
    </rPh>
    <rPh sb="9" eb="10">
      <t>ノゾ</t>
    </rPh>
    <rPh sb="19" eb="21">
      <t>フヨウ</t>
    </rPh>
    <phoneticPr fontId="2"/>
  </si>
  <si>
    <t>　　アルミ地の場合は、ナルファルトプライマーＡＬを　使用します。別途お問合わせください。</t>
    <rPh sb="5" eb="6">
      <t>ジ</t>
    </rPh>
    <rPh sb="7" eb="9">
      <t>バアイ</t>
    </rPh>
    <rPh sb="26" eb="28">
      <t>シヨウ</t>
    </rPh>
    <rPh sb="32" eb="34">
      <t>ベット</t>
    </rPh>
    <rPh sb="35" eb="37">
      <t>トイア</t>
    </rPh>
    <phoneticPr fontId="2"/>
  </si>
  <si>
    <t>※２．フックボルトキャップは別途積算してください。</t>
    <rPh sb="14" eb="16">
      <t>ベット</t>
    </rPh>
    <rPh sb="16" eb="18">
      <t>セキサン</t>
    </rPh>
    <phoneticPr fontId="2"/>
  </si>
  <si>
    <t>※３．シールを打ちかえる場合は、別途積算に願います。</t>
    <rPh sb="7" eb="8">
      <t>ウ</t>
    </rPh>
    <rPh sb="12" eb="14">
      <t>バアイ</t>
    </rPh>
    <rPh sb="16" eb="18">
      <t>ベット</t>
    </rPh>
    <rPh sb="18" eb="20">
      <t>セキサン</t>
    </rPh>
    <rPh sb="21" eb="22">
      <t>ネガ</t>
    </rPh>
    <phoneticPr fontId="2"/>
  </si>
  <si>
    <t>※４．接合部補強は、漏水している場所を除き　原則行いません。</t>
    <rPh sb="3" eb="5">
      <t>セツゴウ</t>
    </rPh>
    <rPh sb="5" eb="6">
      <t>ブ</t>
    </rPh>
    <rPh sb="6" eb="8">
      <t>ホキョウ</t>
    </rPh>
    <rPh sb="10" eb="12">
      <t>ロウスイ</t>
    </rPh>
    <rPh sb="16" eb="18">
      <t>バショ</t>
    </rPh>
    <rPh sb="19" eb="20">
      <t>ノゾ</t>
    </rPh>
    <rPh sb="22" eb="24">
      <t>ゲンソク</t>
    </rPh>
    <rPh sb="24" eb="25">
      <t>オコナ</t>
    </rPh>
    <phoneticPr fontId="2"/>
  </si>
  <si>
    <t>※５．施工に当たっては、標準施工要領に準拠してください。</t>
    <rPh sb="3" eb="5">
      <t>セコウ</t>
    </rPh>
    <rPh sb="6" eb="7">
      <t>ア</t>
    </rPh>
    <rPh sb="12" eb="14">
      <t>ヒョウジュン</t>
    </rPh>
    <rPh sb="14" eb="16">
      <t>セコウ</t>
    </rPh>
    <rPh sb="16" eb="18">
      <t>ヨウリョウ</t>
    </rPh>
    <rPh sb="19" eb="21">
      <t>ジュンキョ</t>
    </rPh>
    <phoneticPr fontId="2"/>
  </si>
  <si>
    <t>㎡</t>
    <phoneticPr fontId="2"/>
  </si>
  <si>
    <t>2）</t>
    <phoneticPr fontId="2"/>
  </si>
  <si>
    <t>仕切単価</t>
    <rPh sb="0" eb="2">
      <t>シキ</t>
    </rPh>
    <rPh sb="2" eb="4">
      <t>タンカ</t>
    </rPh>
    <phoneticPr fontId="2"/>
  </si>
  <si>
    <t>材料費計</t>
    <rPh sb="0" eb="3">
      <t>ザイリョウヒ</t>
    </rPh>
    <rPh sb="3" eb="4">
      <t>ケイ</t>
    </rPh>
    <phoneticPr fontId="2"/>
  </si>
  <si>
    <t>材料単価</t>
    <rPh sb="0" eb="2">
      <t>ザイリョウ</t>
    </rPh>
    <rPh sb="2" eb="4">
      <t>タンカ</t>
    </rPh>
    <phoneticPr fontId="2"/>
  </si>
  <si>
    <t>18kgﾎﾟﾘﾍﾟｰﾙ缶</t>
    <rPh sb="11" eb="12">
      <t>カン</t>
    </rPh>
    <phoneticPr fontId="2"/>
  </si>
  <si>
    <t>円/㎡</t>
    <rPh sb="0" eb="1">
      <t>エン</t>
    </rPh>
    <phoneticPr fontId="2"/>
  </si>
  <si>
    <t>高耐久トップ</t>
    <rPh sb="0" eb="1">
      <t>コウ</t>
    </rPh>
    <rPh sb="1" eb="3">
      <t>タイキュウ</t>
    </rPh>
    <phoneticPr fontId="2"/>
  </si>
  <si>
    <t>1）</t>
    <phoneticPr fontId="2"/>
  </si>
  <si>
    <t>ナルファルトＷＰ-S</t>
    <phoneticPr fontId="2"/>
  </si>
  <si>
    <t>1.2kg/㎡</t>
    <phoneticPr fontId="2"/>
  </si>
  <si>
    <t>20kgペール缶</t>
    <rPh sb="7" eb="8">
      <t>カン</t>
    </rPh>
    <phoneticPr fontId="2"/>
  </si>
  <si>
    <r>
      <t>0</t>
    </r>
    <r>
      <rPr>
        <sz val="11"/>
        <rFont val="ＭＳ Ｐゴシック"/>
        <family val="3"/>
        <charset val="128"/>
      </rPr>
      <t>.5</t>
    </r>
    <r>
      <rPr>
        <sz val="11"/>
        <rFont val="ＭＳ Ｐゴシック"/>
        <family val="3"/>
        <charset val="128"/>
      </rPr>
      <t>kg/㎡</t>
    </r>
    <phoneticPr fontId="2"/>
  </si>
  <si>
    <t>高耐久遮熱ﾄｯﾌﾟ</t>
    <rPh sb="0" eb="1">
      <t>コウ</t>
    </rPh>
    <rPh sb="1" eb="3">
      <t>タイキュウ</t>
    </rPh>
    <rPh sb="3" eb="4">
      <t>シャ</t>
    </rPh>
    <rPh sb="4" eb="5">
      <t>ネツ</t>
    </rPh>
    <phoneticPr fontId="2"/>
  </si>
  <si>
    <t>16kg缶</t>
    <rPh sb="4" eb="5">
      <t>カン</t>
    </rPh>
    <phoneticPr fontId="2"/>
  </si>
  <si>
    <r>
      <t>0</t>
    </r>
    <r>
      <rPr>
        <sz val="11"/>
        <rFont val="ＭＳ Ｐゴシック"/>
        <family val="3"/>
        <charset val="128"/>
      </rPr>
      <t>.3kg/㎡</t>
    </r>
    <phoneticPr fontId="2"/>
  </si>
  <si>
    <t>クールトップ＃３００Si</t>
    <phoneticPr fontId="2"/>
  </si>
  <si>
    <t>ナルファルト トップハードP</t>
    <phoneticPr fontId="2"/>
  </si>
  <si>
    <t>金属屋根（瓦棒･折板）防水改修工事 (高耐久遮熱仕様）  NWW-M01-SH</t>
    <rPh sb="0" eb="2">
      <t>キンゾク</t>
    </rPh>
    <rPh sb="2" eb="4">
      <t>ヤネ</t>
    </rPh>
    <rPh sb="5" eb="6">
      <t>カワラ</t>
    </rPh>
    <rPh sb="6" eb="7">
      <t>ボウ</t>
    </rPh>
    <rPh sb="8" eb="9">
      <t>オリ</t>
    </rPh>
    <rPh sb="9" eb="10">
      <t>イタ</t>
    </rPh>
    <rPh sb="11" eb="13">
      <t>ボウスイ</t>
    </rPh>
    <rPh sb="13" eb="15">
      <t>カイシュウ</t>
    </rPh>
    <rPh sb="15" eb="17">
      <t>コウジ</t>
    </rPh>
    <rPh sb="19" eb="20">
      <t>コウ</t>
    </rPh>
    <rPh sb="20" eb="22">
      <t>タイキュウ</t>
    </rPh>
    <rPh sb="22" eb="23">
      <t>シャ</t>
    </rPh>
    <rPh sb="23" eb="24">
      <t>ネツ</t>
    </rPh>
    <rPh sb="24" eb="26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</si>
</sst>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4" fillId="2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6" fillId="4" borderId="1" xfId="1" applyFont="1" applyFill="1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6" xfId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right" vertical="center"/>
    </xf>
    <xf numFmtId="177" fontId="4" fillId="3" borderId="8" xfId="0" applyNumberFormat="1" applyFont="1" applyFill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0"/>
  <sheetViews>
    <sheetView tabSelected="1" topLeftCell="A4" workbookViewId="0">
      <selection activeCell="C6" sqref="C6"/>
    </sheetView>
  </sheetViews>
  <sheetFormatPr defaultColWidth="9" defaultRowHeight="13.5"/>
  <cols>
    <col min="1" max="1" width="2.5" style="1" customWidth="1"/>
    <col min="2" max="2" width="17.125" style="1" customWidth="1"/>
    <col min="3" max="3" width="28" style="1" customWidth="1"/>
    <col min="4" max="4" width="14.625" style="1" customWidth="1"/>
    <col min="5" max="5" width="3.375" style="2" bestFit="1" customWidth="1"/>
    <col min="6" max="6" width="15.375" style="1" customWidth="1"/>
    <col min="7" max="7" width="9" style="1"/>
    <col min="8" max="8" width="12.125" style="1" customWidth="1"/>
    <col min="9" max="9" width="12.625" style="1" customWidth="1"/>
    <col min="10" max="10" width="15.125" style="1" customWidth="1"/>
    <col min="11" max="11" width="15.375" style="1" customWidth="1"/>
    <col min="12" max="12" width="8.75" style="1" customWidth="1"/>
    <col min="13" max="16384" width="9" style="1"/>
  </cols>
  <sheetData>
    <row r="4" spans="1:12">
      <c r="J4" s="31">
        <f ca="1">NOW()</f>
        <v>43160.558705324074</v>
      </c>
      <c r="K4" s="32"/>
      <c r="L4" s="32"/>
    </row>
    <row r="5" spans="1:12" ht="20.25" customHeight="1">
      <c r="A5" s="13"/>
      <c r="B5" s="20"/>
      <c r="C5" s="20"/>
      <c r="D5" s="20"/>
      <c r="F5" s="13" t="s">
        <v>9</v>
      </c>
    </row>
    <row r="6" spans="1:12" ht="14.25">
      <c r="B6" s="1" t="s">
        <v>10</v>
      </c>
      <c r="C6" s="12" t="s">
        <v>38</v>
      </c>
      <c r="E6" s="7"/>
      <c r="F6" s="6"/>
      <c r="G6" s="6"/>
    </row>
    <row r="7" spans="1:12" ht="14.25">
      <c r="C7" s="12"/>
      <c r="E7" s="7"/>
      <c r="F7" s="6"/>
      <c r="G7" s="6"/>
    </row>
    <row r="8" spans="1:12" ht="46.5" customHeight="1">
      <c r="A8" s="1" t="s">
        <v>28</v>
      </c>
      <c r="B8" s="1" t="s">
        <v>0</v>
      </c>
      <c r="C8" s="29" t="s">
        <v>11</v>
      </c>
      <c r="D8" s="30"/>
      <c r="E8" s="4" t="s">
        <v>20</v>
      </c>
      <c r="F8" s="14">
        <v>1800</v>
      </c>
      <c r="H8" s="1" t="s">
        <v>12</v>
      </c>
    </row>
    <row r="9" spans="1:12" ht="14.25" thickBot="1">
      <c r="A9" s="1" t="s">
        <v>21</v>
      </c>
      <c r="B9" s="1" t="s">
        <v>6</v>
      </c>
      <c r="C9" s="8"/>
      <c r="E9" s="1"/>
    </row>
    <row r="10" spans="1:12">
      <c r="B10" s="3" t="s">
        <v>4</v>
      </c>
      <c r="C10" s="3" t="s">
        <v>1</v>
      </c>
      <c r="D10" s="3" t="s">
        <v>5</v>
      </c>
      <c r="E10" s="4"/>
      <c r="F10" s="23" t="s">
        <v>8</v>
      </c>
      <c r="G10" s="11" t="s">
        <v>7</v>
      </c>
      <c r="H10" s="15" t="s">
        <v>22</v>
      </c>
      <c r="I10" s="16" t="s">
        <v>13</v>
      </c>
    </row>
    <row r="11" spans="1:12" ht="27.75" customHeight="1">
      <c r="B11" s="3" t="s">
        <v>3</v>
      </c>
      <c r="C11" s="9" t="s">
        <v>29</v>
      </c>
      <c r="D11" s="10" t="s">
        <v>25</v>
      </c>
      <c r="E11" s="4" t="s">
        <v>2</v>
      </c>
      <c r="F11" s="24">
        <f>ROUNDUP(F8*1.2/18,0)</f>
        <v>120</v>
      </c>
      <c r="G11" s="22" t="s">
        <v>30</v>
      </c>
      <c r="H11" s="26"/>
      <c r="I11" s="17">
        <f>F11*H11</f>
        <v>0</v>
      </c>
    </row>
    <row r="12" spans="1:12" ht="27.75" customHeight="1">
      <c r="B12" s="3" t="s">
        <v>27</v>
      </c>
      <c r="C12" s="5" t="s">
        <v>37</v>
      </c>
      <c r="D12" s="3" t="s">
        <v>31</v>
      </c>
      <c r="E12" s="4" t="s">
        <v>2</v>
      </c>
      <c r="F12" s="25">
        <f>ROUNDUP(F8*0.5/20,0)</f>
        <v>45</v>
      </c>
      <c r="G12" s="22" t="s">
        <v>32</v>
      </c>
      <c r="H12" s="26"/>
      <c r="I12" s="17">
        <f>F12*H12</f>
        <v>0</v>
      </c>
    </row>
    <row r="13" spans="1:12" ht="27.75" customHeight="1" thickBot="1">
      <c r="B13" s="3" t="s">
        <v>33</v>
      </c>
      <c r="C13" s="5" t="s">
        <v>36</v>
      </c>
      <c r="D13" s="3" t="s">
        <v>34</v>
      </c>
      <c r="E13" s="4" t="s">
        <v>2</v>
      </c>
      <c r="F13" s="27">
        <f>ROUNDUP(F8*0.3/16,0)</f>
        <v>34</v>
      </c>
      <c r="G13" s="28" t="s">
        <v>35</v>
      </c>
      <c r="H13" s="17"/>
      <c r="I13" s="17">
        <f>F13*H13</f>
        <v>0</v>
      </c>
    </row>
    <row r="14" spans="1:12" ht="32.25" customHeight="1">
      <c r="H14" s="19" t="s">
        <v>23</v>
      </c>
      <c r="I14" s="18">
        <f>SUM(I11:I13)</f>
        <v>0</v>
      </c>
    </row>
    <row r="15" spans="1:12" ht="21" customHeight="1">
      <c r="B15" s="1" t="s">
        <v>14</v>
      </c>
      <c r="H15" s="19" t="s">
        <v>24</v>
      </c>
      <c r="I15" s="21">
        <f>I14/F8</f>
        <v>0</v>
      </c>
      <c r="J15" s="1" t="s">
        <v>26</v>
      </c>
    </row>
    <row r="16" spans="1:12">
      <c r="B16" s="1" t="s">
        <v>15</v>
      </c>
    </row>
    <row r="17" spans="2:2">
      <c r="B17" s="1" t="s">
        <v>16</v>
      </c>
    </row>
    <row r="18" spans="2:2">
      <c r="B18" s="1" t="s">
        <v>17</v>
      </c>
    </row>
    <row r="19" spans="2:2">
      <c r="B19" s="1" t="s">
        <v>18</v>
      </c>
    </row>
    <row r="20" spans="2:2">
      <c r="B20" s="1" t="s">
        <v>19</v>
      </c>
    </row>
  </sheetData>
  <mergeCells count="2">
    <mergeCell ref="C8:D8"/>
    <mergeCell ref="J4:L4"/>
  </mergeCells>
  <phoneticPr fontId="2"/>
  <pageMargins left="0.39370078740157483" right="0.39370078740157483" top="0.73" bottom="0.71" header="0.51181102362204722" footer="0.51181102362204722"/>
  <pageSetup paperSize="9" scale="88" orientation="landscape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金属屋根(高耐久遮熱）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creator>成瀬化学大阪営業所石原</dc:creator>
  <cp:lastModifiedBy>下山崇志</cp:lastModifiedBy>
  <cp:lastPrinted>2015-07-02T06:55:12Z</cp:lastPrinted>
  <dcterms:created xsi:type="dcterms:W3CDTF">1997-01-08T22:48:59Z</dcterms:created>
  <dcterms:modified xsi:type="dcterms:W3CDTF">2018-03-01T04:24:34Z</dcterms:modified>
</cp:coreProperties>
</file>